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ate1904="1"/>
  <mc:AlternateContent xmlns:mc="http://schemas.openxmlformats.org/markup-compatibility/2006">
    <mc:Choice Requires="x15">
      <x15ac:absPath xmlns:x15ac="http://schemas.microsoft.com/office/spreadsheetml/2010/11/ac" url="D:\! WORKSPACE\ECZM\"/>
    </mc:Choice>
  </mc:AlternateContent>
  <xr:revisionPtr revIDLastSave="0" documentId="13_ncr:1_{45B790FC-8C00-4361-9C11-81A1D69A9901}" xr6:coauthVersionLast="47" xr6:coauthVersionMax="47" xr10:uidLastSave="{00000000-0000-0000-0000-000000000000}"/>
  <bookViews>
    <workbookView xWindow="-120" yWindow="-120" windowWidth="29040" windowHeight="15840" tabRatio="908" activeTab="2" xr2:uid="{00000000-000D-0000-FFFF-FFFF00000000}"/>
  </bookViews>
  <sheets>
    <sheet name="A. Publications" sheetId="1" r:id="rId1"/>
    <sheet name="B. Presentations" sheetId="2" r:id="rId2"/>
    <sheet name="C. ECZM Biz Meetings" sheetId="3" r:id="rId3"/>
    <sheet name="D. Meetings" sheetId="4" r:id="rId4"/>
    <sheet name="E. ECZM CommMembership" sheetId="5" r:id="rId5"/>
    <sheet name="F. Residency" sheetId="6" r:id="rId6"/>
    <sheet name="G. ExamQuestions " sheetId="7" r:id="rId7"/>
    <sheet name="H. Other activities" sheetId="9" r:id="rId8"/>
    <sheet name="Resume" sheetId="8" r:id="rId9"/>
  </sheets>
  <definedNames>
    <definedName name="_xlnm.Print_Area" localSheetId="0">'A. Publications'!$B$2:$I$8</definedName>
    <definedName name="_xlnm.Print_Area" localSheetId="1">'B. Presentations'!$A$2:$G$8</definedName>
    <definedName name="_xlnm.Print_Area" localSheetId="2">'C. ECZM Biz Meetings'!$A$2:$D$9</definedName>
    <definedName name="_xlnm.Print_Area" localSheetId="3">'D. Meetings'!$A$2:$G$8</definedName>
    <definedName name="_xlnm.Print_Area" localSheetId="4">'E. ECZM CommMembership'!$A$2:$F$9</definedName>
    <definedName name="_xlnm.Print_Area" localSheetId="5">'F. Residency'!$A$2:$E$6</definedName>
    <definedName name="_xlnm.Print_Area" localSheetId="6">'G. ExamQuestions '!$A$2:$D$6</definedName>
    <definedName name="_xlnm.Print_Area" localSheetId="7">'H. Other activities'!$A$2:$E$7</definedName>
    <definedName name="_xlnm.Print_Area" localSheetId="8">Resume!$A$1:$C$10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9" l="1"/>
  <c r="C9" i="8"/>
  <c r="B9" i="8"/>
  <c r="C3" i="7"/>
  <c r="C4" i="7"/>
  <c r="C6" i="7"/>
  <c r="C8" i="8"/>
  <c r="B8" i="8"/>
  <c r="E6" i="6"/>
  <c r="C7" i="8"/>
  <c r="B7" i="8"/>
  <c r="E6" i="5"/>
  <c r="C6" i="8"/>
  <c r="B6" i="8"/>
  <c r="C5" i="8"/>
  <c r="F16" i="4"/>
  <c r="B5" i="8"/>
  <c r="E6" i="4"/>
  <c r="E4" i="4"/>
  <c r="D9" i="3"/>
  <c r="C4" i="8"/>
  <c r="B4" i="8"/>
  <c r="C3" i="8"/>
  <c r="F16" i="2"/>
  <c r="B3" i="8"/>
  <c r="C2" i="8"/>
  <c r="H16" i="1"/>
  <c r="B2" i="8"/>
  <c r="C10" i="8"/>
  <c r="B10" i="8"/>
</calcChain>
</file>

<file path=xl/sharedStrings.xml><?xml version="1.0" encoding="utf-8"?>
<sst xmlns="http://schemas.openxmlformats.org/spreadsheetml/2006/main" count="164" uniqueCount="100">
  <si>
    <t>ECZM Committee</t>
    <phoneticPr fontId="2" type="noConversion"/>
  </si>
  <si>
    <t>Member</t>
    <phoneticPr fontId="2" type="noConversion"/>
  </si>
  <si>
    <t>Years</t>
    <phoneticPr fontId="2" type="noConversion"/>
  </si>
  <si>
    <t>Residency</t>
    <phoneticPr fontId="2" type="noConversion"/>
  </si>
  <si>
    <t>Resident</t>
    <phoneticPr fontId="2" type="noConversion"/>
  </si>
  <si>
    <t>Kind</t>
    <phoneticPr fontId="2" type="noConversion"/>
  </si>
  <si>
    <t>Points</t>
    <phoneticPr fontId="2" type="noConversion"/>
  </si>
  <si>
    <t>Section</t>
  </si>
  <si>
    <t>A. Publications</t>
    <phoneticPr fontId="2" type="noConversion"/>
  </si>
  <si>
    <t>B. Presentations</t>
    <phoneticPr fontId="2" type="noConversion"/>
  </si>
  <si>
    <t>C. AGM meetings</t>
    <phoneticPr fontId="2" type="noConversion"/>
  </si>
  <si>
    <t>F. Residency</t>
    <phoneticPr fontId="2" type="noConversion"/>
  </si>
  <si>
    <t>G. Exam questions</t>
    <phoneticPr fontId="2" type="noConversion"/>
  </si>
  <si>
    <t>Points</t>
    <phoneticPr fontId="2" type="noConversion"/>
  </si>
  <si>
    <t>Counted Points</t>
    <phoneticPr fontId="2" type="noConversion"/>
  </si>
  <si>
    <t>D. Meetings</t>
    <phoneticPr fontId="2" type="noConversion"/>
  </si>
  <si>
    <t>Total</t>
    <phoneticPr fontId="2" type="noConversion"/>
  </si>
  <si>
    <t>Max. points</t>
    <phoneticPr fontId="2" type="noConversion"/>
  </si>
  <si>
    <t>Authors</t>
    <phoneticPr fontId="2" type="noConversion"/>
  </si>
  <si>
    <t>Title</t>
    <phoneticPr fontId="2" type="noConversion"/>
  </si>
  <si>
    <t>Journal</t>
    <phoneticPr fontId="2" type="noConversion"/>
  </si>
  <si>
    <t>Points</t>
    <phoneticPr fontId="2" type="noConversion"/>
  </si>
  <si>
    <t>Max. points</t>
    <phoneticPr fontId="2" type="noConversion"/>
  </si>
  <si>
    <t>Co-author</t>
    <phoneticPr fontId="2" type="noConversion"/>
  </si>
  <si>
    <t>Research/Retrospective/Prospective study</t>
    <phoneticPr fontId="2" type="noConversion"/>
  </si>
  <si>
    <t>Total</t>
    <phoneticPr fontId="2" type="noConversion"/>
  </si>
  <si>
    <t>Meeting</t>
    <phoneticPr fontId="2" type="noConversion"/>
  </si>
  <si>
    <t>Location</t>
  </si>
  <si>
    <t>Date</t>
    <phoneticPr fontId="2" type="noConversion"/>
  </si>
  <si>
    <t>Points</t>
    <phoneticPr fontId="2" type="noConversion"/>
  </si>
  <si>
    <t>Points</t>
    <phoneticPr fontId="2" type="noConversion"/>
  </si>
  <si>
    <t>Year</t>
    <phoneticPr fontId="2" type="noConversion"/>
  </si>
  <si>
    <t>Location</t>
    <phoneticPr fontId="2" type="noConversion"/>
  </si>
  <si>
    <t xml:space="preserve"> </t>
    <phoneticPr fontId="2" type="noConversion"/>
  </si>
  <si>
    <t>Date</t>
    <phoneticPr fontId="2" type="noConversion"/>
  </si>
  <si>
    <t>Points per session</t>
  </si>
  <si>
    <t>Other activities</t>
  </si>
  <si>
    <t>H. Other activities</t>
  </si>
  <si>
    <t>Type of publication</t>
  </si>
  <si>
    <t>Total points</t>
  </si>
  <si>
    <t>Period</t>
  </si>
  <si>
    <t>Vaccines</t>
  </si>
  <si>
    <t>European Journal of Wildlife Research</t>
  </si>
  <si>
    <t>Year</t>
  </si>
  <si>
    <t>10.3390/vaccines11030652</t>
  </si>
  <si>
    <t>National Conferences</t>
  </si>
  <si>
    <t>Online</t>
  </si>
  <si>
    <t>27.-31.03.2022</t>
  </si>
  <si>
    <t>Vaccination against West Nile virus using a killed vaccine in various zoo bird species in order to save bird lives and to reduce the spread of a zoonotic pathogen</t>
  </si>
  <si>
    <t>11. Leipziger Tierärztekongress</t>
  </si>
  <si>
    <t>07.-10.07.2022</t>
  </si>
  <si>
    <t>online</t>
  </si>
  <si>
    <t>Authors</t>
  </si>
  <si>
    <t>Title</t>
  </si>
  <si>
    <t>International Conferences</t>
  </si>
  <si>
    <t>Valencia, Spain</t>
  </si>
  <si>
    <t>Ghent, Belgium</t>
  </si>
  <si>
    <t>Leipzig, Germany</t>
  </si>
  <si>
    <t>per half day 4 points</t>
  </si>
  <si>
    <t>max 16 points per meeting</t>
  </si>
  <si>
    <t>per half day 2 points</t>
  </si>
  <si>
    <t>max 8 points per meeting</t>
  </si>
  <si>
    <t>Duration (days)</t>
  </si>
  <si>
    <t xml:space="preserve"> </t>
  </si>
  <si>
    <r>
      <t xml:space="preserve">Bergmann, F., Fischer, D., </t>
    </r>
    <r>
      <rPr>
        <sz val="10"/>
        <color rgb="FFFF0000"/>
        <rFont val="Arial"/>
        <family val="2"/>
      </rPr>
      <t>Fischer, L.</t>
    </r>
    <r>
      <rPr>
        <sz val="10"/>
        <rFont val="Arial"/>
        <family val="2"/>
      </rPr>
      <t>, Maisch, H., Risch, T., Dreyer, S., Sadeghi, B., Geelhaar, D., Grund, L., Merz, S., Groschup, M. H., Ziegler, U.</t>
    </r>
  </si>
  <si>
    <r>
      <rPr>
        <sz val="10"/>
        <color rgb="FFFF0000"/>
        <rFont val="Arial"/>
        <family val="2"/>
      </rPr>
      <t>Fischer, L.</t>
    </r>
    <r>
      <rPr>
        <sz val="10"/>
        <rFont val="Arial"/>
        <family val="2"/>
      </rPr>
      <t xml:space="preserve">, M. Peters, S. Merbach, M. Eydner, A. Kuczka, J. Lambertz, M. Kummerfeld, K. Kahnt, A. Weiss, H. Petersen </t>
    </r>
  </si>
  <si>
    <r>
      <t xml:space="preserve">Increased mortality in wild tits in North Rhine-Westphalia (Germany) in 2020 with a special focus on </t>
    </r>
    <r>
      <rPr>
        <i/>
        <sz val="10"/>
        <rFont val="Arial"/>
        <family val="2"/>
      </rPr>
      <t>Suttonella ornithocola</t>
    </r>
    <r>
      <rPr>
        <sz val="10"/>
        <rFont val="Arial"/>
        <family val="2"/>
      </rPr>
      <t xml:space="preserve"> and other infectious pathogens</t>
    </r>
  </si>
  <si>
    <t>10.1007/s10344-021-01500-7</t>
  </si>
  <si>
    <r>
      <rPr>
        <u/>
        <sz val="10"/>
        <rFont val="Arial"/>
        <family val="2"/>
      </rPr>
      <t>Fischer D.</t>
    </r>
    <r>
      <rPr>
        <sz val="10"/>
        <rFont val="Arial"/>
        <family val="2"/>
      </rPr>
      <t xml:space="preserve">, </t>
    </r>
    <r>
      <rPr>
        <sz val="10"/>
        <color rgb="FFFF0000"/>
        <rFont val="Arial"/>
        <family val="2"/>
      </rPr>
      <t>L. Fischer</t>
    </r>
    <r>
      <rPr>
        <sz val="10"/>
        <rFont val="Arial"/>
        <family val="2"/>
      </rPr>
      <t>, T. Risch, F. Bergmann, H. Maisch, S. Dreyer, D. Gelhaar, L. Grund, S. Merz, U. Ziegler</t>
    </r>
  </si>
  <si>
    <t>Gießen, Germany</t>
  </si>
  <si>
    <t>Niederwild-Tagung der Vereinigung der Wildbiologen und Jagdwissenschaftler Deutschlands</t>
  </si>
  <si>
    <t>Ist das Wild oder kann das weg? Gesundheitsmonitoring von Wildtieren in Nordrhein-Westfalen</t>
  </si>
  <si>
    <t>Speciality lead</t>
  </si>
  <si>
    <t>67, 56</t>
  </si>
  <si>
    <t>Volume, page</t>
  </si>
  <si>
    <t>Models to be followed</t>
  </si>
  <si>
    <t>Vaccination of zoo birds against West Nile virus to protect them and reduce the risk of viral transmission to staff and visitors - a pilot study</t>
  </si>
  <si>
    <t>Doi / weblink</t>
  </si>
  <si>
    <r>
      <t>Main author (</t>
    </r>
    <r>
      <rPr>
        <b/>
        <i/>
        <sz val="10"/>
        <rFont val="Arial"/>
        <family val="2"/>
      </rPr>
      <t>first,</t>
    </r>
    <r>
      <rPr>
        <b/>
        <sz val="10"/>
        <rFont val="Arial"/>
        <family val="2"/>
      </rPr>
      <t xml:space="preserve"> </t>
    </r>
    <r>
      <rPr>
        <b/>
        <i/>
        <sz val="10"/>
        <rFont val="Arial"/>
        <family val="2"/>
      </rPr>
      <t>last, corresponding)</t>
    </r>
  </si>
  <si>
    <t>Fischer L.</t>
  </si>
  <si>
    <t>11(3), 652</t>
  </si>
  <si>
    <t>Type of participation</t>
  </si>
  <si>
    <t>Budapest, Hungary</t>
  </si>
  <si>
    <t>online or in person</t>
  </si>
  <si>
    <t>To be updated accordingly</t>
  </si>
  <si>
    <t>Cluj Napoca, Romania</t>
  </si>
  <si>
    <t>in person (online is not considered)</t>
  </si>
  <si>
    <t>5th International Conference on Avian, Herpetological and Exotic Mammal Medicine, Budapest, Hungary</t>
  </si>
  <si>
    <t>Meeting</t>
  </si>
  <si>
    <t>International conferences or meetings</t>
  </si>
  <si>
    <t>National conferences or meetings</t>
  </si>
  <si>
    <t>11.06.2023</t>
  </si>
  <si>
    <t>Type of presentation</t>
  </si>
  <si>
    <t>talk</t>
  </si>
  <si>
    <t>E. ECZM Comm Memberships</t>
  </si>
  <si>
    <t>MCQs:</t>
  </si>
  <si>
    <t>PQs:</t>
  </si>
  <si>
    <t>Member of international editorial board</t>
  </si>
  <si>
    <t>Member of national editorial board</t>
  </si>
  <si>
    <t>Belgrade, Serbia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</si>
</sst>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Verdana"/>
    </font>
    <font>
      <b/>
      <sz val="10"/>
      <name val="Verdana"/>
    </font>
    <font>
      <sz val="8"/>
      <name val="Verdana"/>
      <family val="2"/>
    </font>
    <font>
      <b/>
      <sz val="10"/>
      <name val="Avant Garde"/>
    </font>
    <font>
      <sz val="10"/>
      <name val="Avant Garde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  <charset val="238"/>
    </font>
    <font>
      <b/>
      <sz val="10"/>
      <color rgb="FFFF0000"/>
      <name val="Verdana"/>
      <family val="2"/>
      <charset val="238"/>
    </font>
    <font>
      <sz val="10"/>
      <color rgb="FFFF0000"/>
      <name val="Verdana"/>
      <family val="2"/>
      <charset val="238"/>
    </font>
    <font>
      <b/>
      <sz val="10"/>
      <color rgb="FFFF0000"/>
      <name val="Verdana"/>
      <family val="2"/>
    </font>
    <font>
      <sz val="10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sz val="10"/>
      <color rgb="FF0D0D0D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u/>
      <sz val="10"/>
      <color rgb="FFFF0000"/>
      <name val="Arial"/>
      <family val="2"/>
    </font>
    <font>
      <u/>
      <sz val="10"/>
      <name val="Arial"/>
      <family val="2"/>
    </font>
    <font>
      <sz val="10"/>
      <color rgb="FFFF0000"/>
      <name val="Verdana"/>
      <family val="2"/>
    </font>
    <font>
      <b/>
      <i/>
      <sz val="10"/>
      <name val="Arial"/>
      <family val="2"/>
    </font>
    <font>
      <b/>
      <sz val="10"/>
      <color indexed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4" fillId="0" borderId="0" xfId="0" applyFont="1" applyBorder="1" applyAlignment="1">
      <alignment horizontal="justify" vertical="center"/>
    </xf>
    <xf numFmtId="14" fontId="11" fillId="0" borderId="0" xfId="0" applyNumberFormat="1" applyFont="1" applyBorder="1" applyAlignment="1">
      <alignment horizontal="left" vertical="top"/>
    </xf>
    <xf numFmtId="0" fontId="11" fillId="2" borderId="0" xfId="0" applyFont="1" applyFill="1"/>
    <xf numFmtId="0" fontId="11" fillId="0" borderId="0" xfId="0" applyFont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vertical="top" wrapText="1"/>
    </xf>
    <xf numFmtId="0" fontId="11" fillId="0" borderId="0" xfId="0" applyFont="1" applyFill="1" applyBorder="1" applyAlignment="1">
      <alignment horizontal="left" vertical="top"/>
    </xf>
    <xf numFmtId="0" fontId="11" fillId="0" borderId="0" xfId="0" applyFont="1" applyBorder="1" applyAlignment="1">
      <alignment horizontal="center" vertical="top"/>
    </xf>
    <xf numFmtId="0" fontId="11" fillId="0" borderId="0" xfId="0" applyFont="1" applyAlignment="1">
      <alignment vertical="top"/>
    </xf>
    <xf numFmtId="0" fontId="1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left" vertical="top"/>
    </xf>
    <xf numFmtId="0" fontId="16" fillId="4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4" borderId="0" xfId="0" applyFont="1" applyFill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22" fillId="4" borderId="0" xfId="0" applyFont="1" applyFill="1" applyAlignment="1">
      <alignment horizontal="left" vertical="top"/>
    </xf>
    <xf numFmtId="0" fontId="11" fillId="4" borderId="0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1" fillId="4" borderId="0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14" fontId="11" fillId="0" borderId="1" xfId="0" applyNumberFormat="1" applyFont="1" applyBorder="1" applyAlignment="1">
      <alignment horizontal="left" vertical="top"/>
    </xf>
    <xf numFmtId="0" fontId="19" fillId="0" borderId="1" xfId="0" applyFont="1" applyBorder="1" applyAlignment="1">
      <alignment vertical="top" wrapText="1"/>
    </xf>
    <xf numFmtId="0" fontId="15" fillId="0" borderId="2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6" fillId="4" borderId="0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left" vertical="center"/>
    </xf>
    <xf numFmtId="0" fontId="15" fillId="4" borderId="0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14" fontId="11" fillId="0" borderId="0" xfId="0" applyNumberFormat="1" applyFont="1" applyBorder="1" applyAlignment="1">
      <alignment vertical="center"/>
    </xf>
    <xf numFmtId="0" fontId="17" fillId="4" borderId="0" xfId="0" applyFont="1" applyFill="1" applyAlignment="1">
      <alignment horizontal="center" vertical="top"/>
    </xf>
    <xf numFmtId="0" fontId="11" fillId="0" borderId="1" xfId="0" applyFont="1" applyBorder="1" applyAlignment="1">
      <alignment horizontal="left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/>
    </xf>
    <xf numFmtId="0" fontId="13" fillId="0" borderId="0" xfId="0" applyFont="1" applyBorder="1" applyAlignment="1">
      <alignment vertical="top" wrapText="1"/>
    </xf>
    <xf numFmtId="0" fontId="3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/>
    </xf>
    <xf numFmtId="0" fontId="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16" fillId="4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4" borderId="0" xfId="0" applyFont="1" applyFill="1" applyBorder="1" applyAlignment="1">
      <alignment horizontal="left" vertical="top"/>
    </xf>
    <xf numFmtId="0" fontId="11" fillId="4" borderId="0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/>
    <xf numFmtId="0" fontId="11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 vertical="center"/>
    </xf>
    <xf numFmtId="0" fontId="11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V16"/>
  <sheetViews>
    <sheetView zoomScaleNormal="100" workbookViewId="0">
      <selection activeCell="B33" sqref="B33"/>
    </sheetView>
  </sheetViews>
  <sheetFormatPr defaultColWidth="11" defaultRowHeight="12.75"/>
  <cols>
    <col min="1" max="1" width="11" style="22"/>
    <col min="2" max="2" width="38.75" style="55" bestFit="1" customWidth="1"/>
    <col min="3" max="3" width="21" style="24" bestFit="1" customWidth="1"/>
    <col min="4" max="4" width="53.625" style="55" bestFit="1" customWidth="1"/>
    <col min="5" max="5" width="21.25" style="55" bestFit="1" customWidth="1"/>
    <col min="6" max="6" width="12" style="55" bestFit="1" customWidth="1"/>
    <col min="7" max="7" width="22.125" style="55" bestFit="1" customWidth="1"/>
    <col min="8" max="8" width="5.75" style="55" bestFit="1" customWidth="1"/>
    <col min="9" max="9" width="13" style="55" bestFit="1" customWidth="1"/>
    <col min="10" max="256" width="26.75" style="22" hidden="1" customWidth="1"/>
    <col min="257" max="16384" width="11" style="22"/>
  </cols>
  <sheetData>
    <row r="1" spans="1:9" ht="13.5" thickBot="1">
      <c r="A1" s="37" t="s">
        <v>75</v>
      </c>
      <c r="B1" s="38"/>
      <c r="C1" s="39"/>
      <c r="D1" s="38"/>
      <c r="E1" s="38"/>
      <c r="F1" s="38"/>
      <c r="G1" s="38"/>
      <c r="H1" s="38"/>
      <c r="I1" s="38"/>
    </row>
    <row r="2" spans="1:9" s="42" customFormat="1">
      <c r="A2" s="84" t="s">
        <v>43</v>
      </c>
      <c r="B2" s="40" t="s">
        <v>18</v>
      </c>
      <c r="C2" s="41" t="s">
        <v>38</v>
      </c>
      <c r="D2" s="40" t="s">
        <v>19</v>
      </c>
      <c r="E2" s="40" t="s">
        <v>20</v>
      </c>
      <c r="F2" s="40" t="s">
        <v>74</v>
      </c>
      <c r="G2" s="40" t="s">
        <v>77</v>
      </c>
      <c r="H2" s="40" t="s">
        <v>21</v>
      </c>
      <c r="I2" s="80" t="s">
        <v>22</v>
      </c>
    </row>
    <row r="3" spans="1:9" s="42" customFormat="1">
      <c r="A3" s="84"/>
      <c r="B3" s="41" t="s">
        <v>78</v>
      </c>
      <c r="C3" s="43"/>
      <c r="D3" s="43"/>
      <c r="E3" s="43"/>
      <c r="F3" s="43"/>
      <c r="G3" s="43"/>
      <c r="H3" s="43"/>
      <c r="I3" s="80">
        <v>75</v>
      </c>
    </row>
    <row r="4" spans="1:9" s="18" customFormat="1" ht="38.25">
      <c r="A4" s="77">
        <v>2021</v>
      </c>
      <c r="B4" s="15" t="s">
        <v>65</v>
      </c>
      <c r="C4" s="44" t="s">
        <v>24</v>
      </c>
      <c r="D4" s="15" t="s">
        <v>66</v>
      </c>
      <c r="E4" s="15" t="s">
        <v>42</v>
      </c>
      <c r="F4" s="15" t="s">
        <v>73</v>
      </c>
      <c r="G4" s="15" t="s">
        <v>67</v>
      </c>
      <c r="H4" s="28">
        <v>20</v>
      </c>
    </row>
    <row r="5" spans="1:9" s="18" customFormat="1">
      <c r="A5" s="82"/>
      <c r="B5" s="45" t="s">
        <v>23</v>
      </c>
      <c r="C5" s="46"/>
      <c r="D5" s="36"/>
      <c r="E5" s="36"/>
      <c r="F5" s="36"/>
      <c r="G5" s="36"/>
      <c r="H5" s="59"/>
      <c r="I5" s="46"/>
    </row>
    <row r="6" spans="1:9" s="18" customFormat="1" ht="39" thickBot="1">
      <c r="A6" s="83">
        <v>2023</v>
      </c>
      <c r="B6" s="30" t="s">
        <v>64</v>
      </c>
      <c r="C6" s="47" t="s">
        <v>24</v>
      </c>
      <c r="D6" s="30" t="s">
        <v>76</v>
      </c>
      <c r="E6" s="30" t="s">
        <v>41</v>
      </c>
      <c r="F6" s="30" t="s">
        <v>80</v>
      </c>
      <c r="G6" s="30" t="s">
        <v>44</v>
      </c>
      <c r="H6" s="60">
        <v>10</v>
      </c>
      <c r="I6" s="48"/>
    </row>
    <row r="7" spans="1:9" s="51" customFormat="1" ht="13.5" thickBot="1">
      <c r="A7" s="50"/>
      <c r="B7" s="50"/>
      <c r="C7" s="50"/>
      <c r="D7" s="50"/>
      <c r="E7" s="50"/>
      <c r="F7" s="50"/>
      <c r="G7" s="50"/>
      <c r="H7" s="49"/>
      <c r="I7" s="49"/>
    </row>
    <row r="8" spans="1:9" s="51" customFormat="1">
      <c r="A8" s="84" t="s">
        <v>43</v>
      </c>
      <c r="B8" s="40" t="s">
        <v>18</v>
      </c>
      <c r="C8" s="41" t="s">
        <v>38</v>
      </c>
      <c r="D8" s="40" t="s">
        <v>19</v>
      </c>
      <c r="E8" s="40" t="s">
        <v>20</v>
      </c>
      <c r="F8" s="40" t="s">
        <v>74</v>
      </c>
      <c r="G8" s="40" t="s">
        <v>77</v>
      </c>
      <c r="H8" s="40" t="s">
        <v>6</v>
      </c>
      <c r="I8" s="80" t="s">
        <v>17</v>
      </c>
    </row>
    <row r="9" spans="1:9" s="51" customFormat="1">
      <c r="A9" s="84"/>
      <c r="B9" s="41" t="s">
        <v>78</v>
      </c>
      <c r="C9" s="43"/>
      <c r="D9" s="43"/>
      <c r="E9" s="43"/>
      <c r="F9" s="43"/>
      <c r="G9" s="43"/>
      <c r="H9" s="43"/>
      <c r="I9" s="80">
        <v>75</v>
      </c>
    </row>
    <row r="10" spans="1:9" s="51" customFormat="1">
      <c r="A10" s="24"/>
      <c r="B10" s="24"/>
      <c r="C10" s="24"/>
      <c r="D10" s="24"/>
      <c r="E10" s="24"/>
      <c r="F10" s="24"/>
      <c r="G10" s="24"/>
      <c r="H10" s="24"/>
      <c r="I10" s="24"/>
    </row>
    <row r="11" spans="1:9">
      <c r="A11" s="24"/>
    </row>
    <row r="12" spans="1:9">
      <c r="A12" s="82"/>
      <c r="B12" s="45" t="s">
        <v>23</v>
      </c>
      <c r="C12" s="46"/>
      <c r="D12" s="36"/>
      <c r="E12" s="36"/>
      <c r="F12" s="36"/>
      <c r="G12" s="36"/>
      <c r="H12" s="59"/>
      <c r="I12" s="46"/>
    </row>
    <row r="13" spans="1:9">
      <c r="A13" s="24"/>
    </row>
    <row r="14" spans="1:9" ht="13.5" thickBot="1">
      <c r="A14" s="54"/>
      <c r="B14" s="53"/>
      <c r="C14" s="54"/>
      <c r="D14" s="53"/>
      <c r="E14" s="53"/>
      <c r="F14" s="53"/>
      <c r="G14" s="53"/>
      <c r="H14" s="53"/>
      <c r="I14" s="53"/>
    </row>
    <row r="15" spans="1:9">
      <c r="H15" s="56" t="s">
        <v>16</v>
      </c>
      <c r="I15" s="56" t="s">
        <v>14</v>
      </c>
    </row>
    <row r="16" spans="1:9">
      <c r="H16" s="24">
        <f>SUM(H10:H11,H13:H14)</f>
        <v>0</v>
      </c>
      <c r="I16" s="92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W17"/>
  <sheetViews>
    <sheetView zoomScaleNormal="100" workbookViewId="0">
      <selection activeCell="A4" sqref="A4"/>
    </sheetView>
  </sheetViews>
  <sheetFormatPr defaultColWidth="11" defaultRowHeight="12.75"/>
  <cols>
    <col min="1" max="1" width="38.625" style="23" bestFit="1" customWidth="1"/>
    <col min="2" max="2" width="17.375" style="23" bestFit="1" customWidth="1"/>
    <col min="3" max="3" width="34.375" style="23" bestFit="1" customWidth="1"/>
    <col min="4" max="4" width="14" style="23" bestFit="1" customWidth="1"/>
    <col min="5" max="5" width="11.625" style="23" bestFit="1" customWidth="1"/>
    <col min="6" max="6" width="5.75" style="25" bestFit="1" customWidth="1"/>
    <col min="7" max="7" width="15" style="24" bestFit="1" customWidth="1"/>
    <col min="8" max="8" width="52" style="23" bestFit="1" customWidth="1"/>
    <col min="9" max="11" width="9" style="22" hidden="1" customWidth="1"/>
    <col min="12" max="12" width="20.5" style="22" hidden="1" customWidth="1"/>
    <col min="13" max="13" width="35" style="22" hidden="1" customWidth="1"/>
    <col min="14" max="256" width="9" style="22" hidden="1" customWidth="1"/>
    <col min="257" max="257" width="0.75" style="22" hidden="1" customWidth="1"/>
    <col min="258" max="16384" width="11" style="22"/>
  </cols>
  <sheetData>
    <row r="1" spans="1:11" ht="13.5" thickBot="1">
      <c r="A1" s="37" t="s">
        <v>75</v>
      </c>
      <c r="B1" s="37"/>
      <c r="C1" s="38"/>
      <c r="D1" s="39"/>
      <c r="E1" s="38"/>
      <c r="F1" s="38"/>
      <c r="G1" s="38"/>
      <c r="H1" s="38"/>
      <c r="I1" s="38"/>
      <c r="J1" s="38"/>
    </row>
    <row r="2" spans="1:11" s="58" customFormat="1">
      <c r="A2" s="67" t="s">
        <v>53</v>
      </c>
      <c r="B2" s="40" t="s">
        <v>92</v>
      </c>
      <c r="C2" s="68" t="s">
        <v>26</v>
      </c>
      <c r="D2" s="68" t="s">
        <v>27</v>
      </c>
      <c r="E2" s="68" t="s">
        <v>28</v>
      </c>
      <c r="F2" s="69" t="s">
        <v>30</v>
      </c>
      <c r="G2" s="73" t="s">
        <v>22</v>
      </c>
      <c r="H2" s="68" t="s">
        <v>52</v>
      </c>
      <c r="I2" s="57"/>
      <c r="J2" s="57"/>
      <c r="K2" s="57"/>
    </row>
    <row r="3" spans="1:11">
      <c r="A3" s="68" t="s">
        <v>54</v>
      </c>
      <c r="B3" s="68"/>
      <c r="C3" s="70"/>
      <c r="D3" s="70"/>
      <c r="E3" s="70"/>
      <c r="F3" s="71"/>
      <c r="G3" s="73">
        <v>50</v>
      </c>
      <c r="H3" s="70"/>
      <c r="I3" s="21"/>
      <c r="J3" s="21"/>
      <c r="K3" s="21"/>
    </row>
    <row r="4" spans="1:11" s="17" customFormat="1" ht="51">
      <c r="A4" s="14" t="s">
        <v>48</v>
      </c>
      <c r="B4" s="85" t="s">
        <v>93</v>
      </c>
      <c r="C4" s="14" t="s">
        <v>87</v>
      </c>
      <c r="D4" s="14" t="s">
        <v>46</v>
      </c>
      <c r="E4" s="20" t="s">
        <v>47</v>
      </c>
      <c r="F4" s="65">
        <v>8</v>
      </c>
      <c r="G4" s="14"/>
      <c r="H4" s="14" t="s">
        <v>68</v>
      </c>
      <c r="I4" s="14"/>
      <c r="J4" s="19"/>
    </row>
    <row r="5" spans="1:11">
      <c r="A5" s="68" t="s">
        <v>45</v>
      </c>
      <c r="B5" s="68"/>
      <c r="C5" s="70"/>
      <c r="D5" s="70"/>
      <c r="E5" s="70"/>
      <c r="F5" s="72"/>
      <c r="G5" s="73"/>
      <c r="H5" s="70"/>
      <c r="I5" s="21"/>
      <c r="J5" s="21"/>
      <c r="K5" s="21"/>
    </row>
    <row r="6" spans="1:11" s="17" customFormat="1" ht="39" thickBot="1">
      <c r="A6" s="61" t="s">
        <v>71</v>
      </c>
      <c r="B6" s="85" t="s">
        <v>93</v>
      </c>
      <c r="C6" s="61" t="s">
        <v>70</v>
      </c>
      <c r="D6" s="61" t="s">
        <v>69</v>
      </c>
      <c r="E6" s="62" t="s">
        <v>91</v>
      </c>
      <c r="F6" s="66">
        <v>3</v>
      </c>
      <c r="G6" s="61"/>
      <c r="H6" s="63" t="s">
        <v>79</v>
      </c>
      <c r="I6" s="14"/>
      <c r="J6" s="14"/>
    </row>
    <row r="7" spans="1:11" ht="13.5" thickBot="1">
      <c r="A7" s="50"/>
      <c r="B7" s="50"/>
      <c r="C7" s="50"/>
      <c r="D7" s="50"/>
      <c r="E7" s="50"/>
      <c r="F7" s="64"/>
      <c r="G7" s="50"/>
      <c r="H7" s="50"/>
    </row>
    <row r="8" spans="1:11">
      <c r="A8" s="67" t="s">
        <v>53</v>
      </c>
      <c r="B8" s="67"/>
      <c r="C8" s="68" t="s">
        <v>26</v>
      </c>
      <c r="D8" s="68" t="s">
        <v>27</v>
      </c>
      <c r="E8" s="68" t="s">
        <v>28</v>
      </c>
      <c r="F8" s="69" t="s">
        <v>6</v>
      </c>
      <c r="G8" s="73" t="s">
        <v>17</v>
      </c>
      <c r="H8" s="68" t="s">
        <v>52</v>
      </c>
    </row>
    <row r="9" spans="1:11">
      <c r="A9" s="68" t="s">
        <v>54</v>
      </c>
      <c r="B9" s="68"/>
      <c r="C9" s="70"/>
      <c r="D9" s="70"/>
      <c r="E9" s="70"/>
      <c r="F9" s="72"/>
      <c r="G9" s="73">
        <v>50</v>
      </c>
      <c r="H9" s="70"/>
    </row>
    <row r="10" spans="1:11">
      <c r="A10" s="14"/>
      <c r="B10" s="14"/>
      <c r="C10" s="14"/>
      <c r="D10" s="14"/>
      <c r="E10" s="20"/>
      <c r="F10" s="65"/>
      <c r="G10" s="14"/>
      <c r="H10" s="14"/>
    </row>
    <row r="11" spans="1:11">
      <c r="A11" s="14"/>
      <c r="B11" s="14"/>
      <c r="C11" s="14"/>
      <c r="D11" s="14"/>
      <c r="E11" s="20"/>
      <c r="F11" s="65"/>
      <c r="G11" s="14"/>
      <c r="H11" s="14"/>
    </row>
    <row r="12" spans="1:11">
      <c r="A12" s="68" t="s">
        <v>45</v>
      </c>
      <c r="B12" s="68"/>
      <c r="C12" s="70"/>
      <c r="D12" s="70"/>
      <c r="E12" s="70"/>
      <c r="F12" s="72"/>
      <c r="G12" s="73"/>
      <c r="H12" s="70"/>
    </row>
    <row r="13" spans="1:11">
      <c r="A13" s="14"/>
      <c r="B13" s="14"/>
      <c r="C13" s="14"/>
      <c r="D13" s="14"/>
      <c r="E13" s="20"/>
      <c r="F13" s="65"/>
      <c r="G13" s="14"/>
      <c r="H13" s="26"/>
    </row>
    <row r="14" spans="1:11" ht="13.5" thickBot="1">
      <c r="A14" s="54"/>
      <c r="B14" s="54"/>
      <c r="C14" s="54"/>
      <c r="D14" s="54"/>
      <c r="E14" s="54"/>
      <c r="F14" s="74"/>
      <c r="G14" s="54"/>
      <c r="H14" s="54"/>
    </row>
    <row r="15" spans="1:11">
      <c r="F15" s="56" t="s">
        <v>16</v>
      </c>
      <c r="G15" s="56" t="s">
        <v>14</v>
      </c>
    </row>
    <row r="16" spans="1:11">
      <c r="F16" s="24">
        <f>SUM(F10:F11, F13:F14)</f>
        <v>0</v>
      </c>
      <c r="G16" s="92"/>
    </row>
    <row r="17" spans="6:7">
      <c r="F17" s="22"/>
      <c r="G17" s="22"/>
    </row>
  </sheetData>
  <phoneticPr fontId="2" type="noConversion"/>
  <pageMargins left="0.75" right="0.75" top="1" bottom="1" header="0.5" footer="0.5"/>
  <pageSetup paperSize="9" scale="56" orientation="landscape" r:id="rId1"/>
  <headerFooter alignWithMargins="0"/>
  <colBreaks count="1" manualBreakCount="1">
    <brk id="7" min="1" max="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D9"/>
  <sheetViews>
    <sheetView tabSelected="1" zoomScaleNormal="100" workbookViewId="0">
      <selection activeCell="C12" sqref="C12"/>
    </sheetView>
  </sheetViews>
  <sheetFormatPr defaultColWidth="11" defaultRowHeight="12.75"/>
  <cols>
    <col min="1" max="1" width="6.375" style="98" customWidth="1"/>
    <col min="2" max="2" width="17.25" style="98" bestFit="1" customWidth="1"/>
    <col min="3" max="3" width="26.625" style="98" bestFit="1" customWidth="1"/>
    <col min="4" max="4" width="5.75" style="98" bestFit="1" customWidth="1"/>
    <col min="5" max="254" width="9" style="22" customWidth="1"/>
    <col min="255" max="16384" width="11" style="22"/>
  </cols>
  <sheetData>
    <row r="1" spans="1:4" ht="13.5" thickBot="1">
      <c r="A1" s="37" t="s">
        <v>84</v>
      </c>
      <c r="B1" s="38"/>
      <c r="C1" s="39"/>
      <c r="D1" s="38"/>
    </row>
    <row r="2" spans="1:4">
      <c r="A2" s="97" t="s">
        <v>31</v>
      </c>
      <c r="B2" s="116" t="s">
        <v>32</v>
      </c>
      <c r="C2" s="116" t="s">
        <v>81</v>
      </c>
      <c r="D2" s="97" t="s">
        <v>29</v>
      </c>
    </row>
    <row r="3" spans="1:4">
      <c r="A3" s="98">
        <v>2022</v>
      </c>
      <c r="B3" s="115" t="s">
        <v>82</v>
      </c>
      <c r="C3" s="115" t="s">
        <v>51</v>
      </c>
    </row>
    <row r="4" spans="1:4">
      <c r="A4" s="98">
        <v>2023</v>
      </c>
      <c r="B4" s="115" t="s">
        <v>55</v>
      </c>
      <c r="C4" s="115" t="s">
        <v>83</v>
      </c>
    </row>
    <row r="5" spans="1:4">
      <c r="A5" s="98">
        <v>2024</v>
      </c>
      <c r="B5" s="115" t="s">
        <v>56</v>
      </c>
      <c r="C5" s="115" t="s">
        <v>86</v>
      </c>
    </row>
    <row r="6" spans="1:4">
      <c r="A6" s="98">
        <v>2025</v>
      </c>
      <c r="B6" s="115" t="s">
        <v>85</v>
      </c>
      <c r="C6" s="115" t="s">
        <v>83</v>
      </c>
    </row>
    <row r="7" spans="1:4" ht="13.5" thickBot="1">
      <c r="A7" s="83">
        <v>2026</v>
      </c>
      <c r="B7" s="81" t="s">
        <v>99</v>
      </c>
      <c r="C7" s="81" t="s">
        <v>83</v>
      </c>
      <c r="D7" s="83"/>
    </row>
    <row r="8" spans="1:4">
      <c r="D8" s="56" t="s">
        <v>25</v>
      </c>
    </row>
    <row r="9" spans="1:4">
      <c r="D9" s="98">
        <f>SUM(D3:D7)</f>
        <v>0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IV23"/>
  <sheetViews>
    <sheetView zoomScaleNormal="100" workbookViewId="0">
      <selection activeCell="B22" sqref="B22"/>
    </sheetView>
  </sheetViews>
  <sheetFormatPr defaultColWidth="0" defaultRowHeight="12.75"/>
  <cols>
    <col min="1" max="1" width="49.625" style="23" customWidth="1"/>
    <col min="2" max="2" width="13.75" style="23" bestFit="1" customWidth="1"/>
    <col min="3" max="3" width="11.625" style="77" bestFit="1" customWidth="1"/>
    <col min="4" max="4" width="15.625" style="77" bestFit="1" customWidth="1"/>
    <col min="5" max="5" width="19.75" style="112" bestFit="1" customWidth="1"/>
    <col min="6" max="6" width="25.75" style="112" bestFit="1" customWidth="1"/>
    <col min="7" max="7" width="14.375" style="23" customWidth="1"/>
    <col min="8" max="8" width="15.625" style="23" hidden="1" customWidth="1"/>
    <col min="9" max="256" width="9" style="22" hidden="1" customWidth="1"/>
    <col min="257" max="16384" width="11" style="22" hidden="1"/>
  </cols>
  <sheetData>
    <row r="1" spans="1:8" ht="13.5" thickBot="1">
      <c r="A1" s="37" t="s">
        <v>75</v>
      </c>
      <c r="B1" s="38"/>
      <c r="C1" s="39"/>
      <c r="D1" s="38"/>
      <c r="E1" s="38"/>
      <c r="F1" s="38"/>
      <c r="G1" s="38"/>
    </row>
    <row r="2" spans="1:8">
      <c r="A2" s="68" t="s">
        <v>88</v>
      </c>
      <c r="B2" s="68" t="s">
        <v>27</v>
      </c>
      <c r="C2" s="67" t="s">
        <v>34</v>
      </c>
      <c r="D2" s="99" t="s">
        <v>62</v>
      </c>
      <c r="E2" s="100" t="s">
        <v>35</v>
      </c>
      <c r="F2" s="100" t="s">
        <v>39</v>
      </c>
      <c r="G2" s="101" t="s">
        <v>17</v>
      </c>
      <c r="H2" s="102" t="s">
        <v>33</v>
      </c>
    </row>
    <row r="3" spans="1:8">
      <c r="A3" s="68" t="s">
        <v>89</v>
      </c>
      <c r="B3" s="70"/>
      <c r="C3" s="82"/>
      <c r="D3" s="82"/>
      <c r="E3" s="101" t="s">
        <v>58</v>
      </c>
      <c r="F3" s="101" t="s">
        <v>59</v>
      </c>
      <c r="G3" s="101">
        <v>50</v>
      </c>
    </row>
    <row r="4" spans="1:8" s="29" customFormat="1" ht="25.5">
      <c r="A4" s="15" t="s">
        <v>87</v>
      </c>
      <c r="B4" s="78" t="s">
        <v>46</v>
      </c>
      <c r="C4" s="79" t="s">
        <v>47</v>
      </c>
      <c r="D4" s="77">
        <v>4</v>
      </c>
      <c r="E4" s="76">
        <f>D4*2*4</f>
        <v>32</v>
      </c>
      <c r="F4" s="76">
        <v>16</v>
      </c>
      <c r="G4" s="28"/>
      <c r="H4" s="28"/>
    </row>
    <row r="5" spans="1:8">
      <c r="A5" s="103" t="s">
        <v>90</v>
      </c>
      <c r="B5" s="46"/>
      <c r="C5" s="36"/>
      <c r="D5" s="104"/>
      <c r="E5" s="101" t="s">
        <v>60</v>
      </c>
      <c r="F5" s="101" t="s">
        <v>61</v>
      </c>
      <c r="G5" s="70"/>
    </row>
    <row r="6" spans="1:8" s="29" customFormat="1" ht="13.5" thickBot="1">
      <c r="A6" s="30" t="s">
        <v>49</v>
      </c>
      <c r="B6" s="30" t="s">
        <v>57</v>
      </c>
      <c r="C6" s="48" t="s">
        <v>50</v>
      </c>
      <c r="D6" s="83">
        <v>4</v>
      </c>
      <c r="E6" s="105">
        <f>D6*2*2</f>
        <v>16</v>
      </c>
      <c r="F6" s="54">
        <v>8</v>
      </c>
      <c r="G6" s="60"/>
      <c r="H6" s="28"/>
    </row>
    <row r="7" spans="1:8" ht="13.5" thickBot="1">
      <c r="A7" s="106"/>
      <c r="B7" s="106"/>
      <c r="C7" s="31"/>
      <c r="D7" s="107"/>
      <c r="E7" s="50"/>
      <c r="F7" s="50"/>
      <c r="G7" s="50"/>
    </row>
    <row r="8" spans="1:8">
      <c r="A8" s="68" t="s">
        <v>88</v>
      </c>
      <c r="B8" s="68" t="s">
        <v>27</v>
      </c>
      <c r="C8" s="67" t="s">
        <v>28</v>
      </c>
      <c r="D8" s="99" t="s">
        <v>62</v>
      </c>
      <c r="E8" s="100" t="s">
        <v>35</v>
      </c>
      <c r="F8" s="100" t="s">
        <v>39</v>
      </c>
      <c r="G8" s="101" t="s">
        <v>17</v>
      </c>
    </row>
    <row r="9" spans="1:8">
      <c r="A9" s="68" t="s">
        <v>89</v>
      </c>
      <c r="B9" s="70"/>
      <c r="C9" s="82"/>
      <c r="D9" s="82"/>
      <c r="E9" s="101" t="s">
        <v>58</v>
      </c>
      <c r="F9" s="101" t="s">
        <v>59</v>
      </c>
      <c r="G9" s="101">
        <v>50</v>
      </c>
    </row>
    <row r="10" spans="1:8">
      <c r="A10" s="15"/>
      <c r="B10" s="78"/>
      <c r="C10" s="79"/>
      <c r="E10" s="76"/>
      <c r="F10" s="76"/>
      <c r="G10" s="28"/>
    </row>
    <row r="11" spans="1:8">
      <c r="A11" s="15"/>
      <c r="B11" s="78"/>
      <c r="C11" s="79"/>
      <c r="E11" s="76"/>
      <c r="F11" s="76"/>
      <c r="G11" s="28"/>
    </row>
    <row r="12" spans="1:8">
      <c r="A12" s="103" t="s">
        <v>90</v>
      </c>
      <c r="B12" s="46"/>
      <c r="C12" s="36"/>
      <c r="D12" s="104"/>
      <c r="E12" s="101" t="s">
        <v>60</v>
      </c>
      <c r="F12" s="101" t="s">
        <v>61</v>
      </c>
      <c r="G12" s="70"/>
    </row>
    <row r="13" spans="1:8">
      <c r="A13" s="108"/>
      <c r="B13" s="27"/>
      <c r="C13" s="16"/>
      <c r="D13" s="109"/>
      <c r="E13" s="110"/>
      <c r="F13" s="110"/>
      <c r="G13" s="76"/>
    </row>
    <row r="14" spans="1:8" ht="13.5" thickBot="1">
      <c r="A14" s="30"/>
      <c r="B14" s="30"/>
      <c r="C14" s="48"/>
      <c r="D14" s="83"/>
      <c r="E14" s="105"/>
      <c r="F14" s="54"/>
      <c r="G14" s="60"/>
    </row>
    <row r="15" spans="1:8">
      <c r="A15" s="18"/>
      <c r="B15" s="18"/>
      <c r="C15" s="15"/>
      <c r="D15" s="75"/>
      <c r="E15" s="23"/>
      <c r="F15" s="56" t="s">
        <v>25</v>
      </c>
      <c r="G15" s="56" t="s">
        <v>14</v>
      </c>
    </row>
    <row r="16" spans="1:8">
      <c r="A16" s="18"/>
      <c r="B16" s="18"/>
      <c r="C16" s="15"/>
      <c r="D16" s="75"/>
      <c r="E16" s="23"/>
      <c r="F16" s="23">
        <f>SUM(F10:F11,F13:F14)</f>
        <v>0</v>
      </c>
      <c r="G16" s="111"/>
    </row>
    <row r="17" spans="1:4">
      <c r="A17" s="18"/>
      <c r="B17" s="18"/>
      <c r="C17" s="15"/>
      <c r="D17" s="15"/>
    </row>
    <row r="18" spans="1:4">
      <c r="A18" s="18"/>
      <c r="B18" s="18"/>
      <c r="C18" s="15"/>
      <c r="D18" s="15"/>
    </row>
    <row r="19" spans="1:4">
      <c r="A19" s="18"/>
      <c r="B19" s="18"/>
      <c r="C19" s="15"/>
      <c r="D19" s="15"/>
    </row>
    <row r="20" spans="1:4">
      <c r="A20" s="18"/>
      <c r="B20" s="18"/>
      <c r="C20" s="15"/>
      <c r="D20" s="15"/>
    </row>
    <row r="21" spans="1:4">
      <c r="A21" s="18"/>
      <c r="B21" s="18"/>
      <c r="C21" s="15"/>
      <c r="D21" s="15"/>
    </row>
    <row r="22" spans="1:4">
      <c r="A22" s="18"/>
      <c r="B22" s="18"/>
      <c r="C22" s="15"/>
      <c r="D22" s="15"/>
    </row>
    <row r="23" spans="1:4">
      <c r="A23" s="18"/>
      <c r="B23" s="18"/>
      <c r="C23" s="15"/>
      <c r="D23" s="15"/>
    </row>
  </sheetData>
  <phoneticPr fontId="2" type="noConversion"/>
  <pageMargins left="0.74803149606299213" right="0.74803149606299213" top="0.98425196850393704" bottom="0.98425196850393704" header="0.51181102362204722" footer="0.51181102362204722"/>
  <pageSetup scale="5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IV9"/>
  <sheetViews>
    <sheetView zoomScaleNormal="100" workbookViewId="0">
      <selection activeCell="C5" sqref="C5"/>
    </sheetView>
  </sheetViews>
  <sheetFormatPr defaultColWidth="11" defaultRowHeight="12.75"/>
  <cols>
    <col min="1" max="1" width="22.5" style="98" bestFit="1" customWidth="1"/>
    <col min="2" max="2" width="7.375" style="98" bestFit="1" customWidth="1"/>
    <col min="3" max="3" width="12.75" style="98" bestFit="1" customWidth="1"/>
    <col min="4" max="4" width="10" style="98" customWidth="1"/>
    <col min="5" max="5" width="5.75" style="98" bestFit="1" customWidth="1"/>
    <col min="6" max="6" width="13" style="22" customWidth="1"/>
    <col min="7" max="256" width="9" style="22" hidden="1" customWidth="1"/>
    <col min="257" max="16384" width="11" style="22"/>
  </cols>
  <sheetData>
    <row r="1" spans="1:6" ht="13.5" thickBot="1">
      <c r="A1" s="37" t="s">
        <v>84</v>
      </c>
      <c r="B1" s="38"/>
      <c r="C1" s="39"/>
      <c r="D1" s="38"/>
      <c r="E1" s="113"/>
      <c r="F1" s="114"/>
    </row>
    <row r="2" spans="1:6">
      <c r="A2" s="116" t="s">
        <v>0</v>
      </c>
      <c r="B2" s="116" t="s">
        <v>1</v>
      </c>
      <c r="C2" s="116" t="s">
        <v>72</v>
      </c>
      <c r="D2" s="116" t="s">
        <v>2</v>
      </c>
      <c r="E2" s="97" t="s">
        <v>29</v>
      </c>
      <c r="F2" s="117" t="s">
        <v>40</v>
      </c>
    </row>
    <row r="3" spans="1:6">
      <c r="A3" s="115"/>
    </row>
    <row r="4" spans="1:6" ht="13.5" thickBot="1">
      <c r="A4" s="81"/>
      <c r="B4" s="83"/>
      <c r="C4" s="83"/>
      <c r="D4" s="83"/>
      <c r="E4" s="83"/>
      <c r="F4" s="52"/>
    </row>
    <row r="5" spans="1:6">
      <c r="A5" s="115"/>
      <c r="E5" s="56" t="s">
        <v>25</v>
      </c>
    </row>
    <row r="6" spans="1:6">
      <c r="A6" s="115"/>
      <c r="E6" s="98">
        <f>SUM(E3:E4)</f>
        <v>0</v>
      </c>
    </row>
    <row r="7" spans="1:6">
      <c r="A7" s="115"/>
    </row>
    <row r="9" spans="1:6">
      <c r="F9" s="22" t="s">
        <v>63</v>
      </c>
    </row>
  </sheetData>
  <phoneticPr fontId="2" type="noConversion"/>
  <pageMargins left="0.75" right="0.75" top="1" bottom="1" header="0.5" footer="0.5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E6"/>
  <sheetViews>
    <sheetView zoomScaleNormal="100" workbookViewId="0">
      <selection activeCell="D12" sqref="D12:E12"/>
    </sheetView>
  </sheetViews>
  <sheetFormatPr defaultColWidth="11" defaultRowHeight="12.75"/>
  <cols>
    <col min="1" max="5" width="10.75" style="24" customWidth="1"/>
    <col min="6" max="256" width="9" style="22" customWidth="1"/>
    <col min="257" max="16384" width="11" style="22"/>
  </cols>
  <sheetData>
    <row r="1" spans="1:5" ht="13.5" thickBot="1">
      <c r="A1" s="37" t="s">
        <v>84</v>
      </c>
      <c r="B1" s="38"/>
      <c r="C1" s="39"/>
      <c r="D1" s="38"/>
      <c r="E1" s="39"/>
    </row>
    <row r="2" spans="1:5">
      <c r="A2" s="117" t="s">
        <v>3</v>
      </c>
      <c r="B2" s="117" t="s">
        <v>5</v>
      </c>
      <c r="C2" s="117" t="s">
        <v>4</v>
      </c>
      <c r="D2" s="117" t="s">
        <v>2</v>
      </c>
      <c r="E2" s="97" t="s">
        <v>29</v>
      </c>
    </row>
    <row r="3" spans="1:5">
      <c r="A3" s="118"/>
      <c r="B3" s="119"/>
      <c r="C3" s="119"/>
      <c r="D3" s="119"/>
    </row>
    <row r="4" spans="1:5" ht="13.5" thickBot="1">
      <c r="A4" s="120"/>
      <c r="B4" s="120"/>
      <c r="C4" s="120"/>
      <c r="D4" s="120"/>
      <c r="E4" s="54"/>
    </row>
    <row r="5" spans="1:5">
      <c r="E5" s="56" t="s">
        <v>25</v>
      </c>
    </row>
    <row r="6" spans="1:5">
      <c r="E6" s="24">
        <f>SUM(E3:E4)</f>
        <v>0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IW6"/>
  <sheetViews>
    <sheetView zoomScaleNormal="100" workbookViewId="0">
      <selection activeCell="C2" sqref="C2"/>
    </sheetView>
  </sheetViews>
  <sheetFormatPr defaultColWidth="11" defaultRowHeight="12.75"/>
  <cols>
    <col min="1" max="1" width="7.625" style="2" customWidth="1"/>
    <col min="2" max="2" width="11.375" style="2" customWidth="1"/>
    <col min="3" max="3" width="10.75" style="2" customWidth="1"/>
    <col min="4" max="4" width="15" style="2" bestFit="1" customWidth="1"/>
    <col min="5" max="257" width="9" hidden="1" customWidth="1"/>
  </cols>
  <sheetData>
    <row r="1" spans="1:6" ht="13.5" thickBot="1">
      <c r="A1" s="37" t="s">
        <v>84</v>
      </c>
      <c r="B1" s="37"/>
      <c r="C1" s="38"/>
      <c r="D1" s="39"/>
      <c r="E1" s="38"/>
      <c r="F1" s="32"/>
    </row>
    <row r="2" spans="1:6">
      <c r="B2" s="11"/>
      <c r="C2" s="11" t="s">
        <v>6</v>
      </c>
      <c r="D2" s="12" t="s">
        <v>17</v>
      </c>
    </row>
    <row r="3" spans="1:6">
      <c r="A3" s="94" t="s">
        <v>95</v>
      </c>
      <c r="C3" s="2">
        <f>1*B3</f>
        <v>0</v>
      </c>
      <c r="D3" s="13">
        <v>55</v>
      </c>
    </row>
    <row r="4" spans="1:6" ht="13.5" thickBot="1">
      <c r="A4" s="95" t="s">
        <v>96</v>
      </c>
      <c r="B4" s="96"/>
      <c r="C4" s="34">
        <f>3*B4</f>
        <v>0</v>
      </c>
      <c r="D4" s="35"/>
    </row>
    <row r="5" spans="1:6">
      <c r="C5" s="11" t="s">
        <v>16</v>
      </c>
      <c r="D5" s="9" t="s">
        <v>14</v>
      </c>
    </row>
    <row r="6" spans="1:6">
      <c r="C6" s="2">
        <f>SUM(C3:C4)</f>
        <v>0</v>
      </c>
      <c r="D6" s="93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IV20"/>
  <sheetViews>
    <sheetView zoomScaleNormal="100" workbookViewId="0">
      <selection activeCell="D7" sqref="D7"/>
    </sheetView>
  </sheetViews>
  <sheetFormatPr defaultColWidth="11" defaultRowHeight="12.75"/>
  <cols>
    <col min="1" max="1" width="33.375" bestFit="1" customWidth="1"/>
    <col min="2" max="4" width="9" customWidth="1"/>
    <col min="5" max="5" width="38.625" customWidth="1"/>
    <col min="6" max="6" width="9" customWidth="1"/>
    <col min="7" max="256" width="9" hidden="1" customWidth="1"/>
  </cols>
  <sheetData>
    <row r="1" spans="1:6" ht="13.5" thickBot="1">
      <c r="A1" s="37" t="s">
        <v>84</v>
      </c>
      <c r="B1" s="37"/>
      <c r="C1" s="38"/>
      <c r="D1" s="39"/>
    </row>
    <row r="2" spans="1:6">
      <c r="A2" s="6" t="s">
        <v>36</v>
      </c>
      <c r="B2" s="6"/>
      <c r="C2" s="6"/>
      <c r="D2" s="1" t="s">
        <v>6</v>
      </c>
    </row>
    <row r="3" spans="1:6">
      <c r="A3" t="s">
        <v>97</v>
      </c>
      <c r="B3" s="7"/>
      <c r="C3" s="7"/>
      <c r="D3" s="2"/>
    </row>
    <row r="4" spans="1:6">
      <c r="A4" t="s">
        <v>98</v>
      </c>
    </row>
    <row r="5" spans="1:6" ht="13.5" thickBot="1">
      <c r="A5" s="33"/>
      <c r="B5" s="33"/>
      <c r="C5" s="33"/>
      <c r="D5" s="33"/>
    </row>
    <row r="6" spans="1:6">
      <c r="D6" s="1" t="s">
        <v>16</v>
      </c>
    </row>
    <row r="7" spans="1:6">
      <c r="D7" s="2">
        <f>SUM(D3:D5)</f>
        <v>0</v>
      </c>
    </row>
    <row r="8" spans="1:6">
      <c r="F8" s="2"/>
    </row>
    <row r="20" spans="5:5">
      <c r="E20" s="3"/>
    </row>
  </sheetData>
  <pageMargins left="0.7" right="0.7" top="0.75" bottom="0.75" header="0.3" footer="0.3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C10"/>
  <sheetViews>
    <sheetView zoomScaleNormal="100" workbookViewId="0">
      <selection activeCell="C10" sqref="C10"/>
    </sheetView>
  </sheetViews>
  <sheetFormatPr defaultColWidth="11" defaultRowHeight="12.75"/>
  <cols>
    <col min="1" max="1" width="23.375" bestFit="1" customWidth="1"/>
    <col min="2" max="2" width="6.75" style="2" bestFit="1" customWidth="1"/>
    <col min="3" max="3" width="15" style="2" bestFit="1" customWidth="1"/>
    <col min="4" max="256" width="9" customWidth="1"/>
  </cols>
  <sheetData>
    <row r="1" spans="1:3">
      <c r="A1" s="86" t="s">
        <v>7</v>
      </c>
      <c r="B1" s="87" t="s">
        <v>13</v>
      </c>
      <c r="C1" s="87" t="s">
        <v>14</v>
      </c>
    </row>
    <row r="2" spans="1:3">
      <c r="A2" s="4" t="s">
        <v>8</v>
      </c>
      <c r="B2" s="2">
        <f>'A. Publications'!H16</f>
        <v>0</v>
      </c>
      <c r="C2" s="8">
        <f>'A. Publications'!I16</f>
        <v>0</v>
      </c>
    </row>
    <row r="3" spans="1:3">
      <c r="A3" s="4" t="s">
        <v>9</v>
      </c>
      <c r="B3" s="2">
        <f>'B. Presentations'!F16</f>
        <v>0</v>
      </c>
      <c r="C3" s="8">
        <f>'B. Presentations'!G16</f>
        <v>0</v>
      </c>
    </row>
    <row r="4" spans="1:3">
      <c r="A4" s="4" t="s">
        <v>10</v>
      </c>
      <c r="B4" s="2">
        <f>'C. ECZM Biz Meetings'!D9</f>
        <v>0</v>
      </c>
      <c r="C4" s="8">
        <f>'C. ECZM Biz Meetings'!D9</f>
        <v>0</v>
      </c>
    </row>
    <row r="5" spans="1:3">
      <c r="A5" s="4" t="s">
        <v>15</v>
      </c>
      <c r="B5" s="2">
        <f>'D. Meetings'!F16</f>
        <v>0</v>
      </c>
      <c r="C5" s="10">
        <f>'D. Meetings'!G16</f>
        <v>0</v>
      </c>
    </row>
    <row r="6" spans="1:3">
      <c r="A6" s="4" t="s">
        <v>94</v>
      </c>
      <c r="B6" s="2">
        <f>'E. ECZM CommMembership'!E6</f>
        <v>0</v>
      </c>
      <c r="C6" s="8">
        <f>'E. ECZM CommMembership'!E6</f>
        <v>0</v>
      </c>
    </row>
    <row r="7" spans="1:3">
      <c r="A7" s="4" t="s">
        <v>11</v>
      </c>
      <c r="B7" s="2">
        <f>'F. Residency'!E6</f>
        <v>0</v>
      </c>
      <c r="C7" s="8">
        <f>'F. Residency'!E6</f>
        <v>0</v>
      </c>
    </row>
    <row r="8" spans="1:3">
      <c r="A8" s="121" t="s">
        <v>12</v>
      </c>
      <c r="B8" s="2">
        <f>'G. ExamQuestions '!C6</f>
        <v>0</v>
      </c>
      <c r="C8" s="8">
        <f>'G. ExamQuestions '!D6</f>
        <v>0</v>
      </c>
    </row>
    <row r="9" spans="1:3" ht="13.5" thickBot="1">
      <c r="A9" s="88" t="s">
        <v>37</v>
      </c>
      <c r="B9" s="34">
        <f>'H. Other activities'!D7</f>
        <v>0</v>
      </c>
      <c r="C9" s="89">
        <f>'H. Other activities'!D7</f>
        <v>0</v>
      </c>
    </row>
    <row r="10" spans="1:3">
      <c r="A10" s="5" t="s">
        <v>16</v>
      </c>
      <c r="B10" s="90">
        <f>SUM(B2:B9)</f>
        <v>0</v>
      </c>
      <c r="C10" s="91">
        <f>SUM(C2:C9)</f>
        <v>0</v>
      </c>
    </row>
  </sheetData>
  <mergeCells count="1">
    <mergeCell ref="A8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A. Publications</vt:lpstr>
      <vt:lpstr>B. Presentations</vt:lpstr>
      <vt:lpstr>C. ECZM Biz Meetings</vt:lpstr>
      <vt:lpstr>D. Meetings</vt:lpstr>
      <vt:lpstr>E. ECZM CommMembership</vt:lpstr>
      <vt:lpstr>F. Residency</vt:lpstr>
      <vt:lpstr>G. ExamQuestions </vt:lpstr>
      <vt:lpstr>H. Other activities</vt:lpstr>
      <vt:lpstr>Resume</vt:lpstr>
      <vt:lpstr>'A. Publications'!Print_Area</vt:lpstr>
      <vt:lpstr>'B. Presentations'!Print_Area</vt:lpstr>
      <vt:lpstr>'C. ECZM Biz Meetings'!Print_Area</vt:lpstr>
      <vt:lpstr>'D. Meetings'!Print_Area</vt:lpstr>
      <vt:lpstr>'E. ECZM CommMembership'!Print_Area</vt:lpstr>
      <vt:lpstr>'F. Residency'!Print_Area</vt:lpstr>
      <vt:lpstr>'G. ExamQuestions '!Print_Area</vt:lpstr>
      <vt:lpstr>'H. Other activities'!Print_Area</vt:lpstr>
      <vt:lpstr>Resume!Print_Area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Luisa Fischer</dc:creator>
  <cp:lastModifiedBy>Czirjak, Gabor</cp:lastModifiedBy>
  <cp:lastPrinted>2024-12-31T09:14:37Z</cp:lastPrinted>
  <dcterms:created xsi:type="dcterms:W3CDTF">2017-05-30T08:13:17Z</dcterms:created>
  <dcterms:modified xsi:type="dcterms:W3CDTF">2026-03-20T12:58:02Z</dcterms:modified>
</cp:coreProperties>
</file>